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ry\Documents\Judo\Books\Senior Handbook\"/>
    </mc:Choice>
  </mc:AlternateContent>
  <bookViews>
    <workbookView xWindow="0" yWindow="0" windowWidth="28800" windowHeight="12435" tabRatio="410"/>
  </bookViews>
  <sheets>
    <sheet name="Point Summary" sheetId="1" r:id="rId1"/>
    <sheet name="Promotion Point Requirements" sheetId="2" r:id="rId2"/>
  </sheets>
  <definedNames>
    <definedName name="ACTIVITYDATE">#REF!</definedName>
    <definedName name="MINTIG">'Promotion Point Requirements'!#REF!</definedName>
    <definedName name="POINTCLASS">#REF!</definedName>
    <definedName name="POINTOPTIONS">#REF!</definedName>
    <definedName name="POINTSEARNED">#REF!</definedName>
    <definedName name="POINTYEARS">#REF!</definedName>
    <definedName name="_xlnm.Print_Area" localSheetId="0">'Point Summary'!$A$1:$L$32</definedName>
    <definedName name="_xlnm.Print_Area" localSheetId="1">'Promotion Point Requirements'!$A$1:$I$29</definedName>
    <definedName name="RANKS">'Promotion Point Requirements'!$A$5:$A$15</definedName>
    <definedName name="TIG_LEVEL">'Promotion Point Requirements'!$Q$4:$Q$7</definedName>
    <definedName name="TIG_NUMBER">'Promotion Point Requirements'!$R$4:$R$7</definedName>
  </definedNames>
  <calcPr calcId="152511"/>
</workbook>
</file>

<file path=xl/calcChain.xml><?xml version="1.0" encoding="utf-8"?>
<calcChain xmlns="http://schemas.openxmlformats.org/spreadsheetml/2006/main">
  <c r="N7" i="1" l="1"/>
  <c r="H6" i="1"/>
  <c r="N6" i="1"/>
  <c r="L11" i="1"/>
  <c r="F6" i="1"/>
  <c r="L17" i="1"/>
  <c r="L16" i="1"/>
  <c r="L14" i="1"/>
  <c r="L19" i="1"/>
  <c r="L18" i="1"/>
  <c r="L20" i="1"/>
  <c r="L10" i="1"/>
  <c r="L12" i="1"/>
  <c r="L21" i="1"/>
  <c r="L22" i="1"/>
  <c r="L23" i="1"/>
  <c r="L24" i="1"/>
  <c r="L25" i="1"/>
  <c r="L26" i="1"/>
  <c r="L27" i="1"/>
  <c r="L28" i="1"/>
  <c r="L29" i="1"/>
  <c r="M11" i="1"/>
  <c r="L15" i="1"/>
  <c r="L31" i="1"/>
  <c r="L32" i="1"/>
  <c r="L30" i="1"/>
  <c r="G6" i="1"/>
</calcChain>
</file>

<file path=xl/sharedStrings.xml><?xml version="1.0" encoding="utf-8"?>
<sst xmlns="http://schemas.openxmlformats.org/spreadsheetml/2006/main" count="81" uniqueCount="66">
  <si>
    <t>USJA Points Summary</t>
  </si>
  <si>
    <t>Fill in yellow sections.  Sections in green will automatically be filled in.</t>
  </si>
  <si>
    <t>Name</t>
  </si>
  <si>
    <t>Current Rank</t>
  </si>
  <si>
    <t xml:space="preserve">Rank Date </t>
  </si>
  <si>
    <t>Next Rank</t>
  </si>
  <si>
    <t>Points Required</t>
  </si>
  <si>
    <t>Current Date</t>
  </si>
  <si>
    <t>YEARS</t>
  </si>
  <si>
    <t>TOTAL</t>
  </si>
  <si>
    <t>Grand Total</t>
  </si>
  <si>
    <t>Promotion Requirements</t>
  </si>
  <si>
    <t>Rank</t>
  </si>
  <si>
    <t>Clinic Attendance</t>
  </si>
  <si>
    <t>Class Attendance</t>
  </si>
  <si>
    <t>Officiating (referee/ judging) shiai or kata tournament</t>
  </si>
  <si>
    <t xml:space="preserve">Head referee/kata judge </t>
  </si>
  <si>
    <t xml:space="preserve">Hosting/Directing tournament </t>
  </si>
  <si>
    <t xml:space="preserve">Assistant hosting/Directing tournament </t>
  </si>
  <si>
    <t>Coaching at a camp/clinic</t>
  </si>
  <si>
    <t>Head Club Coach for USJA Chartered Club</t>
  </si>
  <si>
    <t>Assistant Club Coach</t>
  </si>
  <si>
    <t>Coaching Champion Competitors</t>
  </si>
  <si>
    <t>US Team Coach/Manager</t>
  </si>
  <si>
    <t>Miscellaneous Service</t>
  </si>
  <si>
    <t>Referee Certification</t>
  </si>
  <si>
    <t>Certified Rank Examiner</t>
  </si>
  <si>
    <t>Kata Certification</t>
  </si>
  <si>
    <t>Life Membership</t>
  </si>
  <si>
    <t>A</t>
  </si>
  <si>
    <t>B</t>
  </si>
  <si>
    <t>C</t>
  </si>
  <si>
    <t>D</t>
  </si>
  <si>
    <t>TIG and Points Required for Rank by level</t>
  </si>
  <si>
    <t>A TIG</t>
  </si>
  <si>
    <t>A Points</t>
  </si>
  <si>
    <t>B TIG</t>
  </si>
  <si>
    <t>B Points</t>
  </si>
  <si>
    <t>C TIG</t>
  </si>
  <si>
    <t>C Points</t>
  </si>
  <si>
    <t>D TIG</t>
  </si>
  <si>
    <t>D Points</t>
  </si>
  <si>
    <t>Competition</t>
  </si>
  <si>
    <t>Shiai Tournaments</t>
  </si>
  <si>
    <t>Kata Tournaments</t>
  </si>
  <si>
    <t>Service to the USJA</t>
  </si>
  <si>
    <t>Coaching Certification</t>
  </si>
  <si>
    <t>TIG Level</t>
  </si>
  <si>
    <t>TIG Rank and point positioning table (do not delete)</t>
  </si>
  <si>
    <t>Ikkyu</t>
  </si>
  <si>
    <t>Required TIG (years)</t>
  </si>
  <si>
    <t>Points from class are limited to 25% of total points needed</t>
  </si>
  <si>
    <t>Points Required Per Year for TIG Level</t>
  </si>
  <si>
    <t>Shodan</t>
  </si>
  <si>
    <t>Nidan</t>
  </si>
  <si>
    <t>Sandan</t>
  </si>
  <si>
    <t>Yodan</t>
  </si>
  <si>
    <t>Godan</t>
  </si>
  <si>
    <t>Rokudan</t>
  </si>
  <si>
    <t>Shichidan</t>
  </si>
  <si>
    <t>Hachidan</t>
  </si>
  <si>
    <t>Kudan</t>
  </si>
  <si>
    <t>Judan</t>
  </si>
  <si>
    <t>Points from life membership are limited to 25% of total points needed</t>
  </si>
  <si>
    <t xml:space="preserve"> Competition Total</t>
  </si>
  <si>
    <t>Service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</si>
</sst>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ont="1" applyFill="1" applyBorder="1"/>
    <xf numFmtId="0" fontId="0" fillId="2" borderId="2" xfId="0" applyFont="1" applyFill="1" applyBorder="1"/>
    <xf numFmtId="0" fontId="0" fillId="2" borderId="2" xfId="0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1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ont="1" applyBorder="1"/>
    <xf numFmtId="0" fontId="0" fillId="2" borderId="3" xfId="0" applyFill="1" applyBorder="1"/>
    <xf numFmtId="0" fontId="0" fillId="3" borderId="1" xfId="0" applyFill="1" applyBorder="1" applyProtection="1">
      <protection locked="0"/>
    </xf>
    <xf numFmtId="0" fontId="0" fillId="4" borderId="4" xfId="0" applyFill="1" applyBorder="1"/>
    <xf numFmtId="1" fontId="0" fillId="0" borderId="0" xfId="0" applyNumberFormat="1"/>
    <xf numFmtId="0" fontId="0" fillId="0" borderId="0" xfId="0" applyFill="1" applyBorder="1"/>
    <xf numFmtId="0" fontId="0" fillId="2" borderId="4" xfId="0" applyFill="1" applyBorder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4" borderId="0" xfId="0" applyFont="1" applyFill="1"/>
    <xf numFmtId="0" fontId="5" fillId="0" borderId="0" xfId="0" applyFont="1" applyAlignment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1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3" fillId="0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0" fontId="0" fillId="3" borderId="5" xfId="0" applyFill="1" applyBorder="1" applyProtection="1"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14" fontId="0" fillId="3" borderId="5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4" borderId="5" xfId="0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/>
    </xf>
    <xf numFmtId="14" fontId="2" fillId="3" borderId="5" xfId="0" applyNumberFormat="1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1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0</xdr:row>
      <xdr:rowOff>9525</xdr:rowOff>
    </xdr:from>
    <xdr:to>
      <xdr:col>11</xdr:col>
      <xdr:colOff>542925</xdr:colOff>
      <xdr:row>3</xdr:row>
      <xdr:rowOff>190500</xdr:rowOff>
    </xdr:to>
    <xdr:pic>
      <xdr:nvPicPr>
        <xdr:cNvPr id="1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95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A6" sqref="A6"/>
    </sheetView>
  </sheetViews>
  <sheetFormatPr defaultRowHeight="15" x14ac:dyDescent="0.25"/>
  <cols>
    <col min="1" max="1" width="23.42578125" customWidth="1"/>
    <col min="2" max="2" width="9.7109375" customWidth="1"/>
    <col min="3" max="4" width="10.7109375" customWidth="1"/>
    <col min="6" max="7" width="10.7109375" customWidth="1"/>
    <col min="9" max="9" width="10.7109375" customWidth="1"/>
    <col min="12" max="12" width="10.7109375" bestFit="1" customWidth="1"/>
    <col min="13" max="13" width="17.5703125" customWidth="1"/>
    <col min="14" max="14" width="10.5703125" hidden="1" customWidth="1"/>
    <col min="15" max="15" width="13.42578125" customWidth="1"/>
    <col min="16" max="16" width="15" customWidth="1"/>
  </cols>
  <sheetData>
    <row r="1" spans="1:15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30" x14ac:dyDescent="0.25">
      <c r="A5" t="s">
        <v>2</v>
      </c>
      <c r="B5" s="6" t="s">
        <v>3</v>
      </c>
      <c r="C5" s="7" t="s">
        <v>4</v>
      </c>
      <c r="D5" t="s">
        <v>47</v>
      </c>
      <c r="F5" s="8" t="s">
        <v>5</v>
      </c>
      <c r="G5" s="34" t="s">
        <v>50</v>
      </c>
      <c r="H5" s="8" t="s">
        <v>6</v>
      </c>
      <c r="L5" s="7" t="s">
        <v>7</v>
      </c>
    </row>
    <row r="6" spans="1:15" x14ac:dyDescent="0.25">
      <c r="A6" s="42"/>
      <c r="B6" s="43"/>
      <c r="C6" s="44"/>
      <c r="D6" s="45"/>
      <c r="F6" s="46" t="str">
        <f>IF(ISERROR(IF($B$6&lt;1,"",INDEX(RANKS,(MATCH($B$6,RANKS,0)+1)))),"",IF($B$6&lt;1,"",INDEX(RANKS,(MATCH($B$6,RANKS,0)+1))))</f>
        <v/>
      </c>
      <c r="G6" s="47" t="str">
        <f>IF(ISERROR(INDEX('Promotion Point Requirements'!$B$20:$I$29,'Point Summary'!$N$7,'Point Summary'!$N$6)),"",INDEX('Promotion Point Requirements'!$B$20:$I$29,'Point Summary'!$N$7,'Point Summary'!$N$6))</f>
        <v/>
      </c>
      <c r="H6" s="47" t="str">
        <f>IF(ISERROR(INDEX('Promotion Point Requirements'!$B$20:$I$29,'Point Summary'!$N$7,'Point Summary'!$N$6+1)),"",INDEX('Promotion Point Requirements'!$B$20:$I$29,'Point Summary'!$N$7,'Point Summary'!$N$6+1))</f>
        <v/>
      </c>
      <c r="L6" s="48"/>
      <c r="N6" s="12" t="e">
        <f>INDEX(TIG_NUMBER,MATCH(D6,TIG_LEVEL),0)</f>
        <v>#N/A</v>
      </c>
    </row>
    <row r="7" spans="1:15" x14ac:dyDescent="0.25">
      <c r="A7" s="9"/>
      <c r="B7" s="9"/>
      <c r="C7" s="10"/>
      <c r="D7" s="11"/>
      <c r="E7" s="9"/>
      <c r="F7" s="12"/>
      <c r="G7" s="9"/>
      <c r="H7" s="9"/>
      <c r="I7" s="13"/>
      <c r="J7" s="9"/>
      <c r="K7" s="9"/>
      <c r="L7" s="9"/>
      <c r="N7" t="e">
        <f>MATCH($B$6,RANKS,0)</f>
        <v>#N/A</v>
      </c>
    </row>
    <row r="8" spans="1:15" x14ac:dyDescent="0.25">
      <c r="A8" s="14" t="s">
        <v>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14" t="s">
        <v>9</v>
      </c>
    </row>
    <row r="9" spans="1:15" x14ac:dyDescent="0.25">
      <c r="A9" s="39" t="s">
        <v>42</v>
      </c>
      <c r="B9" s="2"/>
      <c r="C9" s="2"/>
      <c r="D9" s="2"/>
      <c r="E9" s="2"/>
      <c r="F9" s="2"/>
      <c r="G9" s="2"/>
      <c r="H9" s="2"/>
      <c r="I9" s="2"/>
      <c r="J9" s="2"/>
      <c r="K9" s="2"/>
      <c r="L9" s="15"/>
    </row>
    <row r="10" spans="1:15" x14ac:dyDescent="0.25">
      <c r="A10" s="40" t="s">
        <v>43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>
        <f t="shared" ref="L10:L29" si="0">SUM(B10:K10)</f>
        <v>0</v>
      </c>
      <c r="O10" s="18"/>
    </row>
    <row r="11" spans="1:15" x14ac:dyDescent="0.25">
      <c r="A11" s="40" t="s">
        <v>44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>
        <f t="shared" si="0"/>
        <v>0</v>
      </c>
      <c r="M11" t="str">
        <f>IF(ISERROR(SUM(B11:K11)&gt;(0.5*H6)),"",IF(SUM(B11:K11)&gt;(0.5*H6),"Note: Only 50% of the required promotion points can be from class attendance",""))</f>
        <v/>
      </c>
    </row>
    <row r="12" spans="1:15" x14ac:dyDescent="0.25">
      <c r="A12" s="38" t="s">
        <v>64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7">
        <f>SUM(L10:L11)</f>
        <v>0</v>
      </c>
    </row>
    <row r="13" spans="1:15" x14ac:dyDescent="0.25">
      <c r="A13" s="49" t="s">
        <v>45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0"/>
    </row>
    <row r="14" spans="1:15" x14ac:dyDescent="0.25">
      <c r="A14" s="40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>
        <f t="shared" ref="L14:L20" si="1">SUM(B14:K14)</f>
        <v>0</v>
      </c>
      <c r="O14" s="21"/>
    </row>
    <row r="15" spans="1:15" ht="39" x14ac:dyDescent="0.25">
      <c r="A15" s="40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>
        <f>IF(ISERROR(IF(SUM(B15:K15)&gt;(0.25*H6),SUM(B15:K15))),0,(IF(SUM(B15:K15)&gt;(0.25*H6),(0.25*H6),SUM(B15:K15))))</f>
        <v>0</v>
      </c>
      <c r="M15" s="37" t="s">
        <v>51</v>
      </c>
      <c r="O15" s="21"/>
    </row>
    <row r="16" spans="1:15" ht="22.5" x14ac:dyDescent="0.25">
      <c r="A16" s="41" t="s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>
        <f t="shared" si="1"/>
        <v>0</v>
      </c>
      <c r="O16" s="21"/>
    </row>
    <row r="17" spans="1:15" x14ac:dyDescent="0.25">
      <c r="A17" s="40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>
        <f t="shared" si="1"/>
        <v>0</v>
      </c>
      <c r="O17" s="21"/>
    </row>
    <row r="18" spans="1:15" x14ac:dyDescent="0.25">
      <c r="A18" s="40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>
        <f t="shared" si="1"/>
        <v>0</v>
      </c>
      <c r="O18" s="21"/>
    </row>
    <row r="19" spans="1:15" ht="22.5" x14ac:dyDescent="0.25">
      <c r="A19" s="41" t="s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>
        <f t="shared" si="1"/>
        <v>0</v>
      </c>
      <c r="O19" s="21"/>
    </row>
    <row r="20" spans="1:15" x14ac:dyDescent="0.25">
      <c r="A20" s="40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>
        <f t="shared" si="1"/>
        <v>0</v>
      </c>
      <c r="O20" s="21"/>
    </row>
    <row r="21" spans="1:15" ht="22.5" x14ac:dyDescent="0.25">
      <c r="A21" s="41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>
        <f t="shared" si="0"/>
        <v>0</v>
      </c>
      <c r="O21" s="21"/>
    </row>
    <row r="22" spans="1:15" x14ac:dyDescent="0.25">
      <c r="A22" s="40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>
        <f t="shared" si="0"/>
        <v>0</v>
      </c>
    </row>
    <row r="23" spans="1:15" x14ac:dyDescent="0.25">
      <c r="A23" s="40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>
        <f t="shared" si="0"/>
        <v>0</v>
      </c>
    </row>
    <row r="24" spans="1:15" x14ac:dyDescent="0.25">
      <c r="A24" s="40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>
        <f t="shared" si="0"/>
        <v>0</v>
      </c>
    </row>
    <row r="25" spans="1:15" x14ac:dyDescent="0.25">
      <c r="A25" s="40" t="s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>
        <f t="shared" si="0"/>
        <v>0</v>
      </c>
    </row>
    <row r="26" spans="1:15" x14ac:dyDescent="0.25">
      <c r="A26" s="40" t="s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>
        <f t="shared" si="0"/>
        <v>0</v>
      </c>
    </row>
    <row r="27" spans="1:15" x14ac:dyDescent="0.25">
      <c r="A27" s="40" t="s">
        <v>46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>
        <f t="shared" si="0"/>
        <v>0</v>
      </c>
    </row>
    <row r="28" spans="1:15" x14ac:dyDescent="0.25">
      <c r="A28" s="40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>
        <f t="shared" si="0"/>
        <v>0</v>
      </c>
    </row>
    <row r="29" spans="1:15" x14ac:dyDescent="0.25">
      <c r="A29" s="40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>
        <f t="shared" si="0"/>
        <v>0</v>
      </c>
    </row>
    <row r="30" spans="1:15" ht="51.75" x14ac:dyDescent="0.25">
      <c r="A30" s="40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>
        <f>IF(ISERROR(IF(SUM(B30:K30)&gt;(0.25*H6),SUM(B30:K30))),0,(IF(SUM(B30:K30)&gt;(0.25*H6),(0.25*H6),SUM(B30:K30))))</f>
        <v>0</v>
      </c>
      <c r="M30" s="37" t="s">
        <v>63</v>
      </c>
    </row>
    <row r="31" spans="1:15" x14ac:dyDescent="0.25">
      <c r="A31" s="50" t="s">
        <v>65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7">
        <f>SUM(L14:L30)</f>
        <v>0</v>
      </c>
    </row>
    <row r="32" spans="1:15" ht="15.75" x14ac:dyDescent="0.25">
      <c r="A32" s="22"/>
      <c r="K32" s="23" t="s">
        <v>10</v>
      </c>
      <c r="L32" s="24">
        <f>SUM(L12+L31)</f>
        <v>0</v>
      </c>
    </row>
    <row r="33" spans="1:12" ht="15.75" x14ac:dyDescent="0.25">
      <c r="A33" s="25"/>
      <c r="K33" s="26"/>
      <c r="L33" s="27"/>
    </row>
  </sheetData>
  <sheetProtection password="CA29" sheet="1" selectLockedCells="1"/>
  <dataValidations count="7">
    <dataValidation allowBlank="1" showInputMessage="1" showErrorMessage="1" promptTitle="Name" prompt="Please enter your name." sqref="A6">
      <formula1>0</formula1>
      <formula2>0</formula2>
    </dataValidation>
    <dataValidation type="list" allowBlank="1" showInputMessage="1" showErrorMessage="1" promptTitle="Current rank." prompt="Select current rank." sqref="B6">
      <formula1>RANKS</formula1>
      <formula2>0</formula2>
    </dataValidation>
    <dataValidation type="date" allowBlank="1" showInputMessage="1" showErrorMessage="1" error="Please enter a valid date in mm/dd/yyyy format." promptTitle="Date last rank achieved." prompt="Please input the date you achieved your last rank in mm/dd/yyyy format." sqref="C6">
      <formula1>1</formula1>
      <formula2>65746</formula2>
    </dataValidation>
    <dataValidation allowBlank="1" promptTitle="Current rank." prompt="Select current rank." sqref="C7">
      <formula1>0</formula1>
      <formula2>0</formula2>
    </dataValidation>
    <dataValidation allowBlank="1" error="Please enter a valid date in mm/dd/yyyy format." promptTitle="Date last rank achieved." prompt="Please input the date you achieved your last rank in mm/dd/yyyy format." sqref="D7">
      <formula1>0</formula1>
      <formula2>0</formula2>
    </dataValidation>
    <dataValidation type="list" allowBlank="1" showInputMessage="1" showErrorMessage="1" promptTitle="Time In Grade Level" prompt="To find the TIG level please see the USJA Senior Manual or the Points Required for TIG level chart under the Promotion Point Requirements tab below." sqref="D6">
      <formula1>TIG_LEVEL</formula1>
    </dataValidation>
    <dataValidation allowBlank="1" showInputMessage="1" showErrorMessage="1" promptTitle="Current Date" prompt="Please input the date of submission in MM/DD/YYYY format." sqref="L6"/>
  </dataValidations>
  <pageMargins left="0.45" right="0.45" top="0.25" bottom="0.5" header="0.51180555555555551" footer="0.51180555555555551"/>
  <pageSetup scale="96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/>
  </sheetViews>
  <sheetFormatPr defaultRowHeight="15" x14ac:dyDescent="0.25"/>
  <cols>
    <col min="17" max="18" width="0" hidden="1" customWidth="1"/>
  </cols>
  <sheetData>
    <row r="1" spans="1:18" ht="18" x14ac:dyDescent="0.25">
      <c r="A1" s="28" t="s">
        <v>11</v>
      </c>
    </row>
    <row r="3" spans="1:18" x14ac:dyDescent="0.25">
      <c r="B3" s="36" t="s">
        <v>52</v>
      </c>
      <c r="F3" s="29"/>
      <c r="P3" s="29"/>
      <c r="Q3" s="30" t="s">
        <v>48</v>
      </c>
    </row>
    <row r="4" spans="1:18" x14ac:dyDescent="0.25">
      <c r="A4" s="31" t="s">
        <v>12</v>
      </c>
      <c r="B4" s="32" t="s">
        <v>29</v>
      </c>
      <c r="C4" s="32" t="s">
        <v>30</v>
      </c>
      <c r="D4" s="32" t="s">
        <v>31</v>
      </c>
      <c r="E4" s="32" t="s">
        <v>32</v>
      </c>
      <c r="F4" s="29"/>
      <c r="P4" s="29"/>
      <c r="Q4" t="s">
        <v>29</v>
      </c>
      <c r="R4">
        <v>1</v>
      </c>
    </row>
    <row r="5" spans="1:18" hidden="1" x14ac:dyDescent="0.25">
      <c r="A5" s="31" t="s">
        <v>49</v>
      </c>
      <c r="B5" s="31">
        <v>0</v>
      </c>
      <c r="C5" s="31">
        <v>0</v>
      </c>
      <c r="D5" s="31">
        <v>0</v>
      </c>
      <c r="E5" s="31">
        <v>0</v>
      </c>
      <c r="F5" s="29"/>
      <c r="P5" s="29"/>
      <c r="Q5" t="s">
        <v>30</v>
      </c>
      <c r="R5">
        <v>3</v>
      </c>
    </row>
    <row r="6" spans="1:18" x14ac:dyDescent="0.25">
      <c r="A6" s="32" t="s">
        <v>53</v>
      </c>
      <c r="B6" s="31">
        <v>60</v>
      </c>
      <c r="C6" s="31">
        <v>50</v>
      </c>
      <c r="D6" s="31">
        <v>40</v>
      </c>
      <c r="E6" s="31">
        <v>0</v>
      </c>
      <c r="Q6" t="s">
        <v>31</v>
      </c>
      <c r="R6">
        <v>5</v>
      </c>
    </row>
    <row r="7" spans="1:18" x14ac:dyDescent="0.25">
      <c r="A7" s="32" t="s">
        <v>54</v>
      </c>
      <c r="B7" s="31">
        <v>60</v>
      </c>
      <c r="C7" s="31">
        <v>50</v>
      </c>
      <c r="D7" s="31">
        <v>40</v>
      </c>
      <c r="E7" s="31">
        <v>0</v>
      </c>
      <c r="Q7" t="s">
        <v>32</v>
      </c>
      <c r="R7">
        <v>7</v>
      </c>
    </row>
    <row r="8" spans="1:18" x14ac:dyDescent="0.25">
      <c r="A8" s="32" t="s">
        <v>55</v>
      </c>
      <c r="B8" s="31">
        <v>60</v>
      </c>
      <c r="C8" s="31">
        <v>50</v>
      </c>
      <c r="D8" s="31">
        <v>40</v>
      </c>
      <c r="E8" s="31">
        <v>0</v>
      </c>
    </row>
    <row r="9" spans="1:18" x14ac:dyDescent="0.25">
      <c r="A9" s="32" t="s">
        <v>56</v>
      </c>
      <c r="B9" s="31">
        <v>60</v>
      </c>
      <c r="C9" s="31">
        <v>50</v>
      </c>
      <c r="D9" s="31">
        <v>40</v>
      </c>
      <c r="E9" s="33">
        <v>20</v>
      </c>
    </row>
    <row r="10" spans="1:18" x14ac:dyDescent="0.25">
      <c r="A10" s="32" t="s">
        <v>57</v>
      </c>
      <c r="B10" s="31">
        <v>60</v>
      </c>
      <c r="C10" s="31">
        <v>50</v>
      </c>
      <c r="D10" s="31">
        <v>40</v>
      </c>
      <c r="E10" s="33">
        <v>20</v>
      </c>
    </row>
    <row r="11" spans="1:18" x14ac:dyDescent="0.25">
      <c r="A11" s="32" t="s">
        <v>58</v>
      </c>
      <c r="B11" s="33">
        <v>90</v>
      </c>
      <c r="C11" s="33">
        <v>70</v>
      </c>
      <c r="D11" s="33">
        <v>50</v>
      </c>
      <c r="E11" s="33">
        <v>30</v>
      </c>
    </row>
    <row r="12" spans="1:18" x14ac:dyDescent="0.25">
      <c r="A12" s="32" t="s">
        <v>59</v>
      </c>
      <c r="B12" s="33">
        <v>90</v>
      </c>
      <c r="C12" s="33">
        <v>70</v>
      </c>
      <c r="D12" s="33">
        <v>50</v>
      </c>
      <c r="E12" s="33">
        <v>30</v>
      </c>
    </row>
    <row r="13" spans="1:18" x14ac:dyDescent="0.25">
      <c r="A13" s="32" t="s">
        <v>60</v>
      </c>
      <c r="B13" s="33">
        <v>90</v>
      </c>
      <c r="C13" s="33">
        <v>70</v>
      </c>
      <c r="D13" s="33">
        <v>50</v>
      </c>
      <c r="E13" s="33">
        <v>30</v>
      </c>
    </row>
    <row r="14" spans="1:18" x14ac:dyDescent="0.25">
      <c r="A14" s="32" t="s">
        <v>61</v>
      </c>
      <c r="B14" s="33">
        <v>90</v>
      </c>
      <c r="C14" s="33">
        <v>70</v>
      </c>
      <c r="D14" s="33">
        <v>50</v>
      </c>
      <c r="E14" s="33">
        <v>30</v>
      </c>
    </row>
    <row r="15" spans="1:18" x14ac:dyDescent="0.25">
      <c r="A15" s="32" t="s">
        <v>62</v>
      </c>
      <c r="B15" s="33">
        <v>90</v>
      </c>
      <c r="C15" s="33">
        <v>70</v>
      </c>
      <c r="D15" s="33">
        <v>50</v>
      </c>
      <c r="E15" s="33">
        <v>30</v>
      </c>
    </row>
    <row r="18" spans="1:9" x14ac:dyDescent="0.25">
      <c r="B18" s="35" t="s">
        <v>33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31" t="s">
        <v>12</v>
      </c>
      <c r="B19" s="32" t="s">
        <v>34</v>
      </c>
      <c r="C19" s="32" t="s">
        <v>35</v>
      </c>
      <c r="D19" s="32" t="s">
        <v>36</v>
      </c>
      <c r="E19" s="32" t="s">
        <v>37</v>
      </c>
      <c r="F19" s="32" t="s">
        <v>38</v>
      </c>
      <c r="G19" s="32" t="s">
        <v>39</v>
      </c>
      <c r="H19" s="32" t="s">
        <v>40</v>
      </c>
      <c r="I19" s="32" t="s">
        <v>41</v>
      </c>
    </row>
    <row r="20" spans="1:9" x14ac:dyDescent="0.25">
      <c r="A20" s="32" t="s">
        <v>53</v>
      </c>
      <c r="B20" s="31">
        <v>1</v>
      </c>
      <c r="C20" s="31">
        <v>60</v>
      </c>
      <c r="D20" s="31">
        <v>2</v>
      </c>
      <c r="E20" s="31">
        <v>100</v>
      </c>
      <c r="F20" s="31">
        <v>3</v>
      </c>
      <c r="G20" s="31">
        <v>120</v>
      </c>
      <c r="H20" s="31">
        <v>5</v>
      </c>
      <c r="I20" s="31">
        <v>0</v>
      </c>
    </row>
    <row r="21" spans="1:9" x14ac:dyDescent="0.25">
      <c r="A21" s="32" t="s">
        <v>54</v>
      </c>
      <c r="B21" s="33">
        <v>2</v>
      </c>
      <c r="C21" s="33">
        <v>120</v>
      </c>
      <c r="D21" s="33">
        <v>3</v>
      </c>
      <c r="E21" s="33">
        <v>150</v>
      </c>
      <c r="F21" s="33">
        <v>4</v>
      </c>
      <c r="G21" s="33">
        <v>160</v>
      </c>
      <c r="H21" s="33">
        <v>7</v>
      </c>
      <c r="I21" s="33">
        <v>0</v>
      </c>
    </row>
    <row r="22" spans="1:9" x14ac:dyDescent="0.25">
      <c r="A22" s="32" t="s">
        <v>55</v>
      </c>
      <c r="B22" s="33">
        <v>4</v>
      </c>
      <c r="C22" s="33">
        <v>240</v>
      </c>
      <c r="D22" s="33">
        <v>5</v>
      </c>
      <c r="E22" s="33">
        <v>250</v>
      </c>
      <c r="F22" s="33">
        <v>6</v>
      </c>
      <c r="G22" s="33">
        <v>240</v>
      </c>
      <c r="H22" s="33">
        <v>9</v>
      </c>
      <c r="I22" s="33">
        <v>0</v>
      </c>
    </row>
    <row r="23" spans="1:9" x14ac:dyDescent="0.25">
      <c r="A23" s="32" t="s">
        <v>56</v>
      </c>
      <c r="B23" s="33">
        <v>5</v>
      </c>
      <c r="C23" s="33">
        <v>300</v>
      </c>
      <c r="D23" s="33">
        <v>6</v>
      </c>
      <c r="E23" s="33">
        <v>300</v>
      </c>
      <c r="F23" s="33">
        <v>7</v>
      </c>
      <c r="G23" s="33">
        <v>280</v>
      </c>
      <c r="H23" s="33">
        <v>10</v>
      </c>
      <c r="I23" s="33">
        <v>200</v>
      </c>
    </row>
    <row r="24" spans="1:9" x14ac:dyDescent="0.25">
      <c r="A24" s="32" t="s">
        <v>57</v>
      </c>
      <c r="B24" s="33">
        <v>6</v>
      </c>
      <c r="C24" s="33">
        <v>360</v>
      </c>
      <c r="D24" s="33">
        <v>7</v>
      </c>
      <c r="E24" s="33">
        <v>350</v>
      </c>
      <c r="F24" s="33">
        <v>8</v>
      </c>
      <c r="G24" s="33">
        <v>320</v>
      </c>
      <c r="H24" s="33">
        <v>11</v>
      </c>
      <c r="I24" s="33">
        <v>220</v>
      </c>
    </row>
    <row r="25" spans="1:9" x14ac:dyDescent="0.25">
      <c r="A25" s="32" t="s">
        <v>58</v>
      </c>
      <c r="B25" s="33">
        <v>7</v>
      </c>
      <c r="C25" s="33">
        <v>630</v>
      </c>
      <c r="D25" s="33">
        <v>8</v>
      </c>
      <c r="E25" s="33">
        <v>560</v>
      </c>
      <c r="F25" s="33">
        <v>9</v>
      </c>
      <c r="G25" s="33">
        <v>450</v>
      </c>
      <c r="H25" s="33">
        <v>12</v>
      </c>
      <c r="I25" s="33">
        <v>360</v>
      </c>
    </row>
    <row r="26" spans="1:9" x14ac:dyDescent="0.25">
      <c r="A26" s="32" t="s">
        <v>59</v>
      </c>
      <c r="B26" s="33">
        <v>8</v>
      </c>
      <c r="C26" s="33">
        <v>720</v>
      </c>
      <c r="D26" s="33">
        <v>9</v>
      </c>
      <c r="E26" s="33">
        <v>630</v>
      </c>
      <c r="F26" s="33">
        <v>10</v>
      </c>
      <c r="G26" s="33">
        <v>500</v>
      </c>
      <c r="H26" s="33">
        <v>13</v>
      </c>
      <c r="I26" s="33">
        <v>390</v>
      </c>
    </row>
    <row r="27" spans="1:9" x14ac:dyDescent="0.25">
      <c r="A27" s="32" t="s">
        <v>60</v>
      </c>
      <c r="B27" s="33">
        <v>9</v>
      </c>
      <c r="C27" s="33">
        <v>810</v>
      </c>
      <c r="D27" s="33">
        <v>10</v>
      </c>
      <c r="E27" s="33">
        <v>700</v>
      </c>
      <c r="F27" s="33">
        <v>11</v>
      </c>
      <c r="G27" s="33">
        <v>550</v>
      </c>
      <c r="H27" s="33">
        <v>14</v>
      </c>
      <c r="I27" s="33">
        <v>420</v>
      </c>
    </row>
    <row r="28" spans="1:9" x14ac:dyDescent="0.25">
      <c r="A28" s="32" t="s">
        <v>61</v>
      </c>
      <c r="B28" s="33">
        <v>10</v>
      </c>
      <c r="C28" s="32">
        <v>0</v>
      </c>
      <c r="D28" s="33">
        <v>10</v>
      </c>
      <c r="E28" s="32">
        <v>0</v>
      </c>
      <c r="F28" s="33">
        <v>10</v>
      </c>
      <c r="G28" s="32">
        <v>0</v>
      </c>
      <c r="H28" s="32">
        <v>0</v>
      </c>
      <c r="I28" s="32">
        <v>0</v>
      </c>
    </row>
    <row r="29" spans="1:9" x14ac:dyDescent="0.25">
      <c r="A29" s="32" t="s">
        <v>62</v>
      </c>
      <c r="B29" s="33">
        <v>11</v>
      </c>
      <c r="C29" s="32">
        <v>0</v>
      </c>
      <c r="D29" s="33">
        <v>11</v>
      </c>
      <c r="E29" s="32">
        <v>0</v>
      </c>
      <c r="F29" s="33">
        <v>11</v>
      </c>
      <c r="G29" s="32">
        <v>0</v>
      </c>
      <c r="H29" s="32">
        <v>0</v>
      </c>
      <c r="I29" s="32">
        <v>0</v>
      </c>
    </row>
  </sheetData>
  <sheetProtection password="CA29" sheet="1"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Point Summary</vt:lpstr>
      <vt:lpstr>Promotion Point Requirements</vt:lpstr>
      <vt:lpstr>'Point Summary'!Print_Area</vt:lpstr>
      <vt:lpstr>'Promotion Point Requirements'!Print_Area</vt:lpstr>
      <vt:lpstr>RANKS</vt:lpstr>
      <vt:lpstr>TIG_LEVEL</vt:lpstr>
      <vt:lpstr>TIG_NUMBER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Betourne, Brent (Brent);Walter Dean</dc:creator>
  <cp:lastModifiedBy>Gary</cp:lastModifiedBy>
  <cp:lastPrinted>2014-10-23T19:43:41Z</cp:lastPrinted>
  <dcterms:created xsi:type="dcterms:W3CDTF">2014-05-29T20:09:50Z</dcterms:created>
  <dcterms:modified xsi:type="dcterms:W3CDTF">2015-01-27T00:48:33Z</dcterms:modified>
</cp:coreProperties>
</file>